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195" windowWidth="20730" windowHeight="1176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1" l="1"/>
  <c r="O24" i="1"/>
  <c r="O23" i="1"/>
  <c r="O22" i="1"/>
  <c r="O21" i="1"/>
  <c r="O20" i="1"/>
  <c r="O19" i="1"/>
  <c r="O18" i="1"/>
  <c r="O17" i="1"/>
  <c r="O16" i="1"/>
  <c r="O15" i="1"/>
  <c r="O26" i="1" s="1"/>
  <c r="P30" i="1" s="1"/>
  <c r="O14" i="1"/>
  <c r="O13" i="1"/>
  <c r="O12" i="1"/>
  <c r="O11" i="1"/>
  <c r="O10" i="1"/>
  <c r="O9" i="1"/>
  <c r="O8" i="1"/>
  <c r="H30" i="1"/>
  <c r="P29" i="1"/>
  <c r="H26" i="1"/>
  <c r="J26" i="1"/>
  <c r="L26" i="1"/>
  <c r="N26" i="1"/>
  <c r="D26" i="1" l="1"/>
  <c r="N30" i="1" l="1"/>
  <c r="L30" i="1"/>
  <c r="J30" i="1"/>
  <c r="M30" i="1" l="1"/>
  <c r="M29" i="1"/>
  <c r="K29" i="1"/>
  <c r="K30" i="1"/>
  <c r="I30" i="1"/>
  <c r="I29" i="1"/>
  <c r="F26" i="1"/>
  <c r="E26" i="1" s="1"/>
  <c r="E27" i="1" s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9" i="1"/>
  <c r="P26" i="1" l="1"/>
  <c r="P15" i="1"/>
  <c r="Q8" i="1"/>
  <c r="Q12" i="1"/>
  <c r="Q16" i="1"/>
  <c r="Q19" i="1"/>
  <c r="Q22" i="1"/>
  <c r="P8" i="1"/>
  <c r="I26" i="1"/>
  <c r="Q9" i="1"/>
  <c r="Q13" i="1"/>
  <c r="Q17" i="1"/>
  <c r="Q23" i="1"/>
  <c r="C26" i="1"/>
  <c r="C27" i="1" s="1"/>
  <c r="K26" i="1"/>
  <c r="K27" i="1" s="1"/>
  <c r="Q10" i="1"/>
  <c r="Q14" i="1"/>
  <c r="Q18" i="1"/>
  <c r="Q20" i="1"/>
  <c r="Q24" i="1"/>
  <c r="M26" i="1"/>
  <c r="M27" i="1" s="1"/>
  <c r="Q11" i="1"/>
  <c r="Q15" i="1"/>
  <c r="Q21" i="1"/>
  <c r="Q25" i="1"/>
  <c r="Q26" i="1" l="1"/>
  <c r="I27" i="1"/>
  <c r="G29" i="1" l="1"/>
  <c r="P27" i="1"/>
  <c r="G26" i="1"/>
  <c r="G27" i="1"/>
  <c r="O27" i="1" s="1"/>
  <c r="G30" i="1" l="1"/>
</calcChain>
</file>

<file path=xl/sharedStrings.xml><?xml version="1.0" encoding="utf-8"?>
<sst xmlns="http://schemas.openxmlformats.org/spreadsheetml/2006/main" count="112" uniqueCount="38">
  <si>
    <t>Deutsch</t>
  </si>
  <si>
    <t>Englisch</t>
  </si>
  <si>
    <t>Fr/Spa/L</t>
  </si>
  <si>
    <t>Mathe</t>
  </si>
  <si>
    <t>Sport</t>
  </si>
  <si>
    <t>Rel/Ethi</t>
  </si>
  <si>
    <t>Kunst</t>
  </si>
  <si>
    <t>Musik</t>
  </si>
  <si>
    <t>Biologie</t>
  </si>
  <si>
    <t>Chemie</t>
  </si>
  <si>
    <t>Physik</t>
  </si>
  <si>
    <t>Kl.</t>
  </si>
  <si>
    <t>ÜVA</t>
  </si>
  <si>
    <t>PRÄ</t>
  </si>
  <si>
    <t>Projekt</t>
  </si>
  <si>
    <t>3* 60+ 1*45</t>
  </si>
  <si>
    <t>3*60</t>
  </si>
  <si>
    <t>4*60</t>
  </si>
  <si>
    <t>2*60</t>
  </si>
  <si>
    <t>1*60</t>
  </si>
  <si>
    <t>F+V-Zweig</t>
  </si>
  <si>
    <t>3*60 + 1*45</t>
  </si>
  <si>
    <t>WPU</t>
  </si>
  <si>
    <t>Al</t>
  </si>
  <si>
    <t>Wo.-Std.(45´)</t>
  </si>
  <si>
    <t>Wo.-Std.(60´)</t>
  </si>
  <si>
    <t>2. Sprache</t>
  </si>
  <si>
    <t>Min.</t>
  </si>
  <si>
    <t>60´Std.</t>
  </si>
  <si>
    <t>45´Std.</t>
  </si>
  <si>
    <t>*</t>
  </si>
  <si>
    <t>1*60 + 1*30 +  Schw(45)</t>
  </si>
  <si>
    <t>2*60 + 1*15</t>
  </si>
  <si>
    <t>1*60 + 1*15</t>
  </si>
  <si>
    <t>1*60 + 1*30</t>
  </si>
  <si>
    <t>siehe Präsi</t>
  </si>
  <si>
    <t>GL</t>
  </si>
  <si>
    <t>2*60 + 1*15+1*45IT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</si>
</sst>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/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6" fillId="0" borderId="15" xfId="0" applyFont="1" applyBorder="1"/>
    <xf numFmtId="0" fontId="2" fillId="7" borderId="6" xfId="0" applyFont="1" applyFill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2" fontId="4" fillId="4" borderId="20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2" fontId="0" fillId="0" borderId="0" xfId="0" applyNumberFormat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30"/>
  <sheetViews>
    <sheetView tabSelected="1" topLeftCell="A4" zoomScale="86" zoomScaleNormal="86" workbookViewId="0">
      <selection activeCell="S22" sqref="S22"/>
    </sheetView>
  </sheetViews>
  <sheetFormatPr baseColWidth="10" defaultRowHeight="15" x14ac:dyDescent="0.25"/>
  <cols>
    <col min="2" max="2" width="18.140625" customWidth="1"/>
    <col min="3" max="3" width="11.42578125" customWidth="1"/>
    <col min="4" max="4" width="10.140625" customWidth="1"/>
    <col min="6" max="6" width="9.5703125" customWidth="1"/>
    <col min="7" max="7" width="15.140625" customWidth="1"/>
    <col min="8" max="8" width="9.5703125" customWidth="1"/>
    <col min="10" max="10" width="10.140625" customWidth="1"/>
    <col min="11" max="11" width="14.42578125" customWidth="1"/>
    <col min="12" max="12" width="9.5703125" customWidth="1"/>
    <col min="14" max="14" width="10.42578125" customWidth="1"/>
    <col min="15" max="15" width="11.140625" customWidth="1"/>
    <col min="16" max="16" width="10.5703125" customWidth="1"/>
    <col min="17" max="17" width="8.85546875" customWidth="1"/>
  </cols>
  <sheetData>
    <row r="5" spans="2:17" ht="15.75" thickBot="1" x14ac:dyDescent="0.3"/>
    <row r="6" spans="2:17" ht="29.25" thickBot="1" x14ac:dyDescent="0.5">
      <c r="G6" s="8" t="s">
        <v>20</v>
      </c>
      <c r="K6" s="9">
        <v>43481</v>
      </c>
      <c r="O6" s="17" t="s">
        <v>27</v>
      </c>
      <c r="P6" s="18" t="s">
        <v>28</v>
      </c>
      <c r="Q6" s="19" t="s">
        <v>29</v>
      </c>
    </row>
    <row r="7" spans="2:17" ht="15.75" thickBot="1" x14ac:dyDescent="0.3">
      <c r="B7" s="1"/>
      <c r="C7" s="46">
        <v>5</v>
      </c>
      <c r="D7" s="48"/>
      <c r="E7" s="46">
        <v>6</v>
      </c>
      <c r="F7" s="48"/>
      <c r="G7" s="46">
        <v>7</v>
      </c>
      <c r="H7" s="48"/>
      <c r="I7" s="46">
        <v>8</v>
      </c>
      <c r="J7" s="48"/>
      <c r="K7" s="46">
        <v>9</v>
      </c>
      <c r="L7" s="48"/>
      <c r="M7" s="46">
        <v>10</v>
      </c>
      <c r="N7" s="47"/>
      <c r="O7" s="35"/>
      <c r="P7" s="36"/>
      <c r="Q7" s="37"/>
    </row>
    <row r="8" spans="2:17" ht="30.75" thickBot="1" x14ac:dyDescent="0.3">
      <c r="B8" s="2" t="s">
        <v>0</v>
      </c>
      <c r="C8" s="3" t="s">
        <v>15</v>
      </c>
      <c r="D8" s="3">
        <v>225</v>
      </c>
      <c r="E8" s="3" t="s">
        <v>21</v>
      </c>
      <c r="F8" s="3">
        <v>225</v>
      </c>
      <c r="G8" s="3" t="s">
        <v>16</v>
      </c>
      <c r="H8" s="3">
        <v>180</v>
      </c>
      <c r="I8" s="3" t="s">
        <v>18</v>
      </c>
      <c r="J8" s="3">
        <v>120</v>
      </c>
      <c r="K8" s="3" t="s">
        <v>16</v>
      </c>
      <c r="L8" s="3">
        <v>180</v>
      </c>
      <c r="M8" s="3" t="s">
        <v>16</v>
      </c>
      <c r="N8" s="4">
        <v>180</v>
      </c>
      <c r="O8" s="20">
        <f>SUM(N8+L8+J8+H8+F8+D8)</f>
        <v>1110</v>
      </c>
      <c r="P8" s="31">
        <f>O8/60</f>
        <v>18.5</v>
      </c>
      <c r="Q8" s="21">
        <f>O8/45</f>
        <v>24.666666666666668</v>
      </c>
    </row>
    <row r="9" spans="2:17" ht="15.75" thickBot="1" x14ac:dyDescent="0.3">
      <c r="B9" s="2" t="s">
        <v>1</v>
      </c>
      <c r="C9" s="3" t="s">
        <v>17</v>
      </c>
      <c r="D9" s="3">
        <v>240</v>
      </c>
      <c r="E9" s="3" t="s">
        <v>16</v>
      </c>
      <c r="F9" s="3">
        <v>180</v>
      </c>
      <c r="G9" s="3" t="s">
        <v>16</v>
      </c>
      <c r="H9" s="3">
        <v>180</v>
      </c>
      <c r="I9" s="3" t="s">
        <v>18</v>
      </c>
      <c r="J9" s="3">
        <v>120</v>
      </c>
      <c r="K9" s="3" t="s">
        <v>16</v>
      </c>
      <c r="L9" s="3">
        <v>180</v>
      </c>
      <c r="M9" s="3" t="s">
        <v>16</v>
      </c>
      <c r="N9" s="4">
        <v>180</v>
      </c>
      <c r="O9" s="20">
        <f t="shared" ref="O9:O25" si="0">SUM(N9+L9+J9+H9+F9+D9)</f>
        <v>1080</v>
      </c>
      <c r="P9" s="31">
        <f t="shared" ref="P9:P25" si="1">O9/60</f>
        <v>18</v>
      </c>
      <c r="Q9" s="21">
        <f t="shared" ref="Q9:Q26" si="2">O9/45</f>
        <v>24</v>
      </c>
    </row>
    <row r="10" spans="2:17" ht="30.75" thickBot="1" x14ac:dyDescent="0.3">
      <c r="B10" s="2" t="s">
        <v>2</v>
      </c>
      <c r="C10" s="5"/>
      <c r="D10" s="5"/>
      <c r="E10" s="5"/>
      <c r="F10" s="5"/>
      <c r="G10" s="22" t="s">
        <v>16</v>
      </c>
      <c r="H10" s="22">
        <v>180</v>
      </c>
      <c r="I10" s="22" t="s">
        <v>16</v>
      </c>
      <c r="J10" s="22">
        <v>180</v>
      </c>
      <c r="K10" s="22" t="s">
        <v>37</v>
      </c>
      <c r="L10" s="22">
        <v>180</v>
      </c>
      <c r="M10" s="22" t="s">
        <v>16</v>
      </c>
      <c r="N10" s="23">
        <v>180</v>
      </c>
      <c r="O10" s="20">
        <f t="shared" si="0"/>
        <v>720</v>
      </c>
      <c r="P10" s="32">
        <f t="shared" si="1"/>
        <v>12</v>
      </c>
      <c r="Q10" s="34">
        <f t="shared" si="2"/>
        <v>16</v>
      </c>
    </row>
    <row r="11" spans="2:17" ht="30.75" thickBot="1" x14ac:dyDescent="0.3">
      <c r="B11" s="2" t="s">
        <v>3</v>
      </c>
      <c r="C11" s="3" t="s">
        <v>21</v>
      </c>
      <c r="D11" s="3">
        <v>225</v>
      </c>
      <c r="E11" s="3" t="s">
        <v>21</v>
      </c>
      <c r="F11" s="3">
        <v>225</v>
      </c>
      <c r="G11" s="3" t="s">
        <v>16</v>
      </c>
      <c r="H11" s="3">
        <v>180</v>
      </c>
      <c r="I11" s="3" t="s">
        <v>16</v>
      </c>
      <c r="J11" s="3">
        <v>180</v>
      </c>
      <c r="K11" s="3" t="s">
        <v>16</v>
      </c>
      <c r="L11" s="3">
        <v>180</v>
      </c>
      <c r="M11" s="3" t="s">
        <v>16</v>
      </c>
      <c r="N11" s="4">
        <v>180</v>
      </c>
      <c r="O11" s="20">
        <f t="shared" si="0"/>
        <v>1170</v>
      </c>
      <c r="P11" s="31">
        <f t="shared" si="1"/>
        <v>19.5</v>
      </c>
      <c r="Q11" s="21">
        <f t="shared" si="2"/>
        <v>26</v>
      </c>
    </row>
    <row r="12" spans="2:17" ht="45.75" thickBot="1" x14ac:dyDescent="0.3">
      <c r="B12" s="2" t="s">
        <v>4</v>
      </c>
      <c r="C12" s="3" t="s">
        <v>31</v>
      </c>
      <c r="D12" s="3">
        <v>135</v>
      </c>
      <c r="E12" s="3" t="s">
        <v>32</v>
      </c>
      <c r="F12" s="4">
        <v>135</v>
      </c>
      <c r="G12" s="1" t="s">
        <v>32</v>
      </c>
      <c r="H12" s="4">
        <v>135</v>
      </c>
      <c r="I12" s="1" t="s">
        <v>32</v>
      </c>
      <c r="J12" s="4">
        <v>135</v>
      </c>
      <c r="K12" s="1" t="s">
        <v>34</v>
      </c>
      <c r="L12" s="3">
        <v>90</v>
      </c>
      <c r="M12" s="3" t="s">
        <v>34</v>
      </c>
      <c r="N12" s="4">
        <v>90</v>
      </c>
      <c r="O12" s="20">
        <f t="shared" si="0"/>
        <v>720</v>
      </c>
      <c r="P12" s="31">
        <f t="shared" si="1"/>
        <v>12</v>
      </c>
      <c r="Q12" s="21">
        <f t="shared" si="2"/>
        <v>16</v>
      </c>
    </row>
    <row r="13" spans="2:17" ht="30.75" thickBot="1" x14ac:dyDescent="0.3">
      <c r="B13" s="2" t="s">
        <v>5</v>
      </c>
      <c r="C13" s="3" t="s">
        <v>34</v>
      </c>
      <c r="D13" s="3">
        <v>90</v>
      </c>
      <c r="E13" s="3" t="s">
        <v>34</v>
      </c>
      <c r="F13" s="3">
        <v>90</v>
      </c>
      <c r="G13" s="3" t="s">
        <v>34</v>
      </c>
      <c r="H13" s="3">
        <v>90</v>
      </c>
      <c r="I13" s="3" t="s">
        <v>34</v>
      </c>
      <c r="J13" s="3">
        <v>90</v>
      </c>
      <c r="K13" s="3" t="s">
        <v>34</v>
      </c>
      <c r="L13" s="3">
        <v>90</v>
      </c>
      <c r="M13" s="3" t="s">
        <v>34</v>
      </c>
      <c r="N13" s="4">
        <v>90</v>
      </c>
      <c r="O13" s="20">
        <f t="shared" si="0"/>
        <v>540</v>
      </c>
      <c r="P13" s="31">
        <f t="shared" si="1"/>
        <v>9</v>
      </c>
      <c r="Q13" s="21">
        <f t="shared" si="2"/>
        <v>12</v>
      </c>
    </row>
    <row r="14" spans="2:17" ht="30.75" thickBot="1" x14ac:dyDescent="0.3">
      <c r="B14" s="2" t="s">
        <v>6</v>
      </c>
      <c r="C14" s="3" t="s">
        <v>34</v>
      </c>
      <c r="D14" s="3">
        <v>90</v>
      </c>
      <c r="E14" s="5"/>
      <c r="F14" s="5"/>
      <c r="G14" s="3" t="s">
        <v>19</v>
      </c>
      <c r="H14" s="3">
        <v>60</v>
      </c>
      <c r="I14" s="5"/>
      <c r="J14" s="5"/>
      <c r="K14" s="3" t="s">
        <v>19</v>
      </c>
      <c r="L14" s="3">
        <v>60</v>
      </c>
      <c r="M14" s="3" t="s">
        <v>19</v>
      </c>
      <c r="N14" s="4">
        <v>60</v>
      </c>
      <c r="O14" s="20">
        <f t="shared" si="0"/>
        <v>270</v>
      </c>
      <c r="P14" s="31">
        <f t="shared" si="1"/>
        <v>4.5</v>
      </c>
      <c r="Q14" s="21">
        <f t="shared" si="2"/>
        <v>6</v>
      </c>
    </row>
    <row r="15" spans="2:17" ht="30.75" thickBot="1" x14ac:dyDescent="0.3">
      <c r="B15" s="2" t="s">
        <v>7</v>
      </c>
      <c r="C15" s="5"/>
      <c r="D15" s="5"/>
      <c r="E15" s="3" t="s">
        <v>34</v>
      </c>
      <c r="F15" s="3">
        <v>90</v>
      </c>
      <c r="G15" s="5"/>
      <c r="H15" s="5"/>
      <c r="I15" s="3" t="s">
        <v>19</v>
      </c>
      <c r="J15" s="3">
        <v>60</v>
      </c>
      <c r="K15" s="3" t="s">
        <v>19</v>
      </c>
      <c r="L15" s="3">
        <v>60</v>
      </c>
      <c r="M15" s="3" t="s">
        <v>19</v>
      </c>
      <c r="N15" s="4">
        <v>60</v>
      </c>
      <c r="O15" s="20">
        <f t="shared" si="0"/>
        <v>270</v>
      </c>
      <c r="P15" s="31">
        <f t="shared" si="1"/>
        <v>4.5</v>
      </c>
      <c r="Q15" s="21">
        <f t="shared" si="2"/>
        <v>6</v>
      </c>
    </row>
    <row r="16" spans="2:17" ht="15.75" thickBot="1" x14ac:dyDescent="0.3">
      <c r="B16" s="2" t="s">
        <v>8</v>
      </c>
      <c r="C16" s="3" t="s">
        <v>19</v>
      </c>
      <c r="D16" s="3">
        <v>60</v>
      </c>
      <c r="E16" s="3" t="s">
        <v>18</v>
      </c>
      <c r="F16" s="3">
        <v>120</v>
      </c>
      <c r="G16" s="3" t="s">
        <v>19</v>
      </c>
      <c r="H16" s="3">
        <v>60</v>
      </c>
      <c r="I16" s="5"/>
      <c r="J16" s="5"/>
      <c r="K16" s="3" t="s">
        <v>19</v>
      </c>
      <c r="L16" s="3">
        <v>60</v>
      </c>
      <c r="M16" s="5" t="s">
        <v>19</v>
      </c>
      <c r="N16" s="6">
        <v>60</v>
      </c>
      <c r="O16" s="20">
        <f t="shared" si="0"/>
        <v>360</v>
      </c>
      <c r="P16" s="31">
        <f t="shared" si="1"/>
        <v>6</v>
      </c>
      <c r="Q16" s="21">
        <f t="shared" si="2"/>
        <v>8</v>
      </c>
    </row>
    <row r="17" spans="2:17" ht="30.75" thickBot="1" x14ac:dyDescent="0.3">
      <c r="B17" s="2" t="s">
        <v>9</v>
      </c>
      <c r="C17" s="5"/>
      <c r="D17" s="5"/>
      <c r="E17" s="5"/>
      <c r="F17" s="5"/>
      <c r="G17" s="5"/>
      <c r="H17" s="5"/>
      <c r="I17" s="3" t="s">
        <v>18</v>
      </c>
      <c r="J17" s="3">
        <v>120</v>
      </c>
      <c r="K17" s="3" t="s">
        <v>19</v>
      </c>
      <c r="L17" s="3">
        <v>60</v>
      </c>
      <c r="M17" s="3" t="s">
        <v>34</v>
      </c>
      <c r="N17" s="4">
        <v>90</v>
      </c>
      <c r="O17" s="20">
        <f t="shared" si="0"/>
        <v>270</v>
      </c>
      <c r="P17" s="31">
        <f t="shared" si="1"/>
        <v>4.5</v>
      </c>
      <c r="Q17" s="21">
        <f t="shared" si="2"/>
        <v>6</v>
      </c>
    </row>
    <row r="18" spans="2:17" ht="30.75" thickBot="1" x14ac:dyDescent="0.3">
      <c r="B18" s="2" t="s">
        <v>10</v>
      </c>
      <c r="C18" s="5"/>
      <c r="D18" s="5"/>
      <c r="E18" s="5"/>
      <c r="F18" s="5"/>
      <c r="G18" s="3" t="s">
        <v>19</v>
      </c>
      <c r="H18" s="3">
        <v>60</v>
      </c>
      <c r="I18" s="3" t="s">
        <v>19</v>
      </c>
      <c r="J18" s="3">
        <v>60</v>
      </c>
      <c r="K18" s="3" t="s">
        <v>18</v>
      </c>
      <c r="L18" s="3">
        <v>120</v>
      </c>
      <c r="M18" s="3" t="s">
        <v>33</v>
      </c>
      <c r="N18" s="4">
        <v>75</v>
      </c>
      <c r="O18" s="20">
        <f t="shared" si="0"/>
        <v>315</v>
      </c>
      <c r="P18" s="31">
        <f t="shared" si="1"/>
        <v>5.25</v>
      </c>
      <c r="Q18" s="21">
        <f t="shared" si="2"/>
        <v>7</v>
      </c>
    </row>
    <row r="19" spans="2:17" ht="25.5" customHeight="1" thickBot="1" x14ac:dyDescent="0.3">
      <c r="B19" s="16" t="s">
        <v>36</v>
      </c>
      <c r="C19" s="50" t="s">
        <v>16</v>
      </c>
      <c r="D19" s="50">
        <v>180</v>
      </c>
      <c r="E19" s="50">
        <v>2</v>
      </c>
      <c r="F19" s="50">
        <v>120</v>
      </c>
      <c r="G19" s="50" t="s">
        <v>16</v>
      </c>
      <c r="H19" s="50">
        <v>180</v>
      </c>
      <c r="I19" s="50">
        <v>2</v>
      </c>
      <c r="J19" s="3">
        <v>120</v>
      </c>
      <c r="K19" s="3" t="s">
        <v>16</v>
      </c>
      <c r="L19" s="3">
        <v>180</v>
      </c>
      <c r="M19" s="3">
        <v>2.75</v>
      </c>
      <c r="N19" s="4">
        <v>165</v>
      </c>
      <c r="O19" s="20">
        <f t="shared" si="0"/>
        <v>945</v>
      </c>
      <c r="P19" s="31">
        <f t="shared" si="1"/>
        <v>15.75</v>
      </c>
      <c r="Q19" s="21">
        <f t="shared" si="2"/>
        <v>21</v>
      </c>
    </row>
    <row r="20" spans="2:17" ht="30.75" thickBot="1" x14ac:dyDescent="0.3">
      <c r="B20" s="49" t="s">
        <v>23</v>
      </c>
      <c r="C20" s="51" t="s">
        <v>35</v>
      </c>
      <c r="D20" s="52"/>
      <c r="E20" s="52" t="s">
        <v>35</v>
      </c>
      <c r="F20" s="52"/>
      <c r="G20" s="52" t="s">
        <v>35</v>
      </c>
      <c r="H20" s="52"/>
      <c r="I20" s="45" t="s">
        <v>34</v>
      </c>
      <c r="J20" s="3">
        <v>90</v>
      </c>
      <c r="K20" s="3" t="s">
        <v>34</v>
      </c>
      <c r="L20" s="3">
        <v>90</v>
      </c>
      <c r="M20" s="3" t="s">
        <v>34</v>
      </c>
      <c r="N20" s="4">
        <v>90</v>
      </c>
      <c r="O20" s="20">
        <f t="shared" si="0"/>
        <v>270</v>
      </c>
      <c r="P20" s="31">
        <f t="shared" si="1"/>
        <v>4.5</v>
      </c>
      <c r="Q20" s="21">
        <f t="shared" si="2"/>
        <v>6</v>
      </c>
    </row>
    <row r="21" spans="2:17" ht="30.75" thickBot="1" x14ac:dyDescent="0.3">
      <c r="B21" s="2" t="s">
        <v>11</v>
      </c>
      <c r="C21" s="3" t="s">
        <v>34</v>
      </c>
      <c r="D21" s="3">
        <v>90</v>
      </c>
      <c r="E21" s="3" t="s">
        <v>34</v>
      </c>
      <c r="F21" s="3">
        <v>90</v>
      </c>
      <c r="G21" s="3" t="s">
        <v>34</v>
      </c>
      <c r="H21" s="3">
        <v>90</v>
      </c>
      <c r="I21" s="3" t="s">
        <v>34</v>
      </c>
      <c r="J21" s="3">
        <v>90</v>
      </c>
      <c r="K21" s="3" t="s">
        <v>19</v>
      </c>
      <c r="L21" s="3">
        <v>60</v>
      </c>
      <c r="M21" s="3" t="s">
        <v>19</v>
      </c>
      <c r="N21" s="4">
        <v>60</v>
      </c>
      <c r="O21" s="20">
        <f t="shared" si="0"/>
        <v>480</v>
      </c>
      <c r="P21" s="31">
        <f t="shared" si="1"/>
        <v>8</v>
      </c>
      <c r="Q21" s="21">
        <f t="shared" si="2"/>
        <v>10.666666666666666</v>
      </c>
    </row>
    <row r="22" spans="2:17" ht="30.75" thickBot="1" x14ac:dyDescent="0.3">
      <c r="B22" s="2" t="s">
        <v>12</v>
      </c>
      <c r="C22" s="3" t="s">
        <v>34</v>
      </c>
      <c r="D22" s="3">
        <v>90</v>
      </c>
      <c r="E22" s="3" t="s">
        <v>34</v>
      </c>
      <c r="F22" s="3">
        <v>90</v>
      </c>
      <c r="G22" s="3" t="s">
        <v>34</v>
      </c>
      <c r="H22" s="3">
        <v>90</v>
      </c>
      <c r="I22" s="3" t="s">
        <v>34</v>
      </c>
      <c r="J22" s="3">
        <v>90</v>
      </c>
      <c r="K22" s="3" t="s">
        <v>19</v>
      </c>
      <c r="L22" s="3">
        <v>60</v>
      </c>
      <c r="M22" s="3" t="s">
        <v>19</v>
      </c>
      <c r="N22" s="4">
        <v>60</v>
      </c>
      <c r="O22" s="20">
        <f t="shared" si="0"/>
        <v>480</v>
      </c>
      <c r="P22" s="31">
        <f t="shared" si="1"/>
        <v>8</v>
      </c>
      <c r="Q22" s="21">
        <f t="shared" si="2"/>
        <v>10.666666666666666</v>
      </c>
    </row>
    <row r="23" spans="2:17" ht="30.75" thickBot="1" x14ac:dyDescent="0.3">
      <c r="B23" s="2" t="s">
        <v>13</v>
      </c>
      <c r="C23" s="3" t="s">
        <v>34</v>
      </c>
      <c r="D23" s="3">
        <v>90</v>
      </c>
      <c r="E23" s="3" t="s">
        <v>34</v>
      </c>
      <c r="F23" s="3">
        <v>90</v>
      </c>
      <c r="G23" s="3" t="s">
        <v>34</v>
      </c>
      <c r="H23" s="3">
        <v>90</v>
      </c>
      <c r="I23" s="3" t="s">
        <v>34</v>
      </c>
      <c r="J23" s="3">
        <v>90</v>
      </c>
      <c r="K23" s="3" t="s">
        <v>19</v>
      </c>
      <c r="L23" s="3">
        <v>60</v>
      </c>
      <c r="M23" s="44" t="s">
        <v>30</v>
      </c>
      <c r="N23" s="6"/>
      <c r="O23" s="20">
        <f t="shared" si="0"/>
        <v>420</v>
      </c>
      <c r="P23" s="31">
        <f t="shared" si="1"/>
        <v>7</v>
      </c>
      <c r="Q23" s="21">
        <f t="shared" si="2"/>
        <v>9.3333333333333339</v>
      </c>
    </row>
    <row r="24" spans="2:17" ht="30.75" thickBot="1" x14ac:dyDescent="0.3">
      <c r="B24" s="2" t="s">
        <v>22</v>
      </c>
      <c r="C24" s="3" t="s">
        <v>34</v>
      </c>
      <c r="D24" s="3">
        <v>90</v>
      </c>
      <c r="E24" s="5"/>
      <c r="F24" s="5"/>
      <c r="G24" s="3" t="s">
        <v>34</v>
      </c>
      <c r="H24" s="24">
        <v>90</v>
      </c>
      <c r="I24" s="3" t="s">
        <v>34</v>
      </c>
      <c r="J24" s="24">
        <v>90</v>
      </c>
      <c r="K24" s="3" t="s">
        <v>34</v>
      </c>
      <c r="L24" s="24">
        <v>90</v>
      </c>
      <c r="M24" s="3" t="s">
        <v>34</v>
      </c>
      <c r="N24" s="30">
        <v>90</v>
      </c>
      <c r="O24" s="20">
        <f t="shared" si="0"/>
        <v>450</v>
      </c>
      <c r="P24" s="31">
        <f t="shared" si="1"/>
        <v>7.5</v>
      </c>
      <c r="Q24" s="21">
        <f t="shared" si="2"/>
        <v>10</v>
      </c>
    </row>
    <row r="25" spans="2:17" ht="30.75" thickBot="1" x14ac:dyDescent="0.3">
      <c r="B25" s="7" t="s">
        <v>14</v>
      </c>
      <c r="C25" s="3" t="s">
        <v>34</v>
      </c>
      <c r="D25" s="13">
        <v>90</v>
      </c>
      <c r="E25" s="12"/>
      <c r="F25" s="13"/>
      <c r="G25" s="13"/>
      <c r="H25" s="13"/>
      <c r="I25" s="13"/>
      <c r="J25" s="13"/>
      <c r="K25" s="13"/>
      <c r="L25" s="13"/>
      <c r="M25" s="13"/>
      <c r="N25" s="6"/>
      <c r="O25" s="20">
        <f t="shared" si="0"/>
        <v>90</v>
      </c>
      <c r="P25" s="38">
        <f t="shared" si="1"/>
        <v>1.5</v>
      </c>
      <c r="Q25" s="39">
        <f t="shared" si="2"/>
        <v>2</v>
      </c>
    </row>
    <row r="26" spans="2:17" ht="19.5" thickBot="1" x14ac:dyDescent="0.3">
      <c r="B26" s="10" t="s">
        <v>25</v>
      </c>
      <c r="C26" s="14">
        <f>D26/60</f>
        <v>28.25</v>
      </c>
      <c r="D26" s="14">
        <f>SUM(D8:D25)</f>
        <v>1695</v>
      </c>
      <c r="E26" s="14">
        <f>F26/60</f>
        <v>24.25</v>
      </c>
      <c r="F26" s="14">
        <f>SUM(F8:F25)</f>
        <v>1455</v>
      </c>
      <c r="G26" s="14">
        <f>H26/60</f>
        <v>24.75</v>
      </c>
      <c r="H26" s="42">
        <f>SUM(H8:H9)+SUM(H11:H25)</f>
        <v>1485</v>
      </c>
      <c r="I26" s="14">
        <f>J26/60</f>
        <v>24.25</v>
      </c>
      <c r="J26" s="42">
        <f>SUM(J8:J9)+SUM(J11:J25)</f>
        <v>1455</v>
      </c>
      <c r="K26" s="14">
        <f>L26/60</f>
        <v>27</v>
      </c>
      <c r="L26" s="42">
        <f>SUM(L8:L9)+SUM(L11:L25)</f>
        <v>1620</v>
      </c>
      <c r="M26" s="14">
        <f>N26/60</f>
        <v>25.5</v>
      </c>
      <c r="N26" s="42">
        <f>SUM(N8:N9)+SUM(N11:N25)</f>
        <v>1530</v>
      </c>
      <c r="O26" s="41">
        <f>SUM(O8:O9)+SUM(O11:O25)</f>
        <v>9240</v>
      </c>
      <c r="P26" s="42">
        <f>SUM(P8:P9)+SUM(P11:P25)</f>
        <v>154</v>
      </c>
      <c r="Q26" s="41">
        <f>SUM(Q8:Q9)+SUM(Q11:Q25)</f>
        <v>205.33333333333337</v>
      </c>
    </row>
    <row r="27" spans="2:17" ht="22.5" customHeight="1" thickBot="1" x14ac:dyDescent="0.3">
      <c r="B27" s="11" t="s">
        <v>24</v>
      </c>
      <c r="C27" s="15">
        <f>C26/0.75</f>
        <v>37.666666666666664</v>
      </c>
      <c r="D27" s="15"/>
      <c r="E27" s="15">
        <f>E26/0.75</f>
        <v>32.333333333333336</v>
      </c>
      <c r="F27" s="15"/>
      <c r="G27" s="15">
        <f>G26/0.75</f>
        <v>33</v>
      </c>
      <c r="H27" s="15"/>
      <c r="I27" s="15">
        <f>I26/0.75</f>
        <v>32.333333333333336</v>
      </c>
      <c r="J27" s="15"/>
      <c r="K27" s="15">
        <f>K26/0.75</f>
        <v>36</v>
      </c>
      <c r="L27" s="15"/>
      <c r="M27" s="15">
        <f>M26/0.75</f>
        <v>34</v>
      </c>
      <c r="N27" s="33"/>
      <c r="O27" s="40">
        <f>SUM(C27+E27+G27+I27+K27+M27)</f>
        <v>205.33333333333334</v>
      </c>
      <c r="P27" s="42">
        <f>SUM(C26+E26+G26+I26+K26+M26)</f>
        <v>154</v>
      </c>
      <c r="Q27" s="43"/>
    </row>
    <row r="28" spans="2:17" ht="15.75" thickBot="1" x14ac:dyDescent="0.3"/>
    <row r="29" spans="2:17" ht="19.5" thickBot="1" x14ac:dyDescent="0.3">
      <c r="C29" s="29" t="s">
        <v>26</v>
      </c>
      <c r="D29" s="25"/>
      <c r="E29" s="25"/>
      <c r="F29" s="25"/>
      <c r="G29" s="14">
        <f>H30/60</f>
        <v>26.25</v>
      </c>
      <c r="H29" s="25"/>
      <c r="I29" s="14">
        <f>J30/60</f>
        <v>25.75</v>
      </c>
      <c r="J29" s="25"/>
      <c r="K29" s="14">
        <f>L30/60</f>
        <v>28.5</v>
      </c>
      <c r="L29" s="25"/>
      <c r="M29" s="14">
        <f>N30/60</f>
        <v>27</v>
      </c>
      <c r="N29" s="26"/>
      <c r="P29" s="53">
        <f>SUM(D26+F26+H26+J26+L26+N26)</f>
        <v>9240</v>
      </c>
    </row>
    <row r="30" spans="2:17" ht="19.5" thickBot="1" x14ac:dyDescent="0.3">
      <c r="C30" s="27"/>
      <c r="D30" s="28"/>
      <c r="E30" s="28"/>
      <c r="F30" s="28"/>
      <c r="G30" s="15">
        <f>H30/45</f>
        <v>35</v>
      </c>
      <c r="H30" s="15">
        <f>H26+90</f>
        <v>1575</v>
      </c>
      <c r="I30" s="15">
        <f t="shared" ref="I30" si="3">J30/45</f>
        <v>34.333333333333336</v>
      </c>
      <c r="J30" s="15">
        <f t="shared" ref="J30" si="4">J26+90</f>
        <v>1545</v>
      </c>
      <c r="K30" s="15">
        <f t="shared" ref="K30" si="5">L30/45</f>
        <v>38</v>
      </c>
      <c r="L30" s="15">
        <f t="shared" ref="L30" si="6">L26+90</f>
        <v>1710</v>
      </c>
      <c r="M30" s="15">
        <f t="shared" ref="M30" si="7">N30/45</f>
        <v>36</v>
      </c>
      <c r="N30" s="15">
        <f t="shared" ref="N30" si="8">N26+90</f>
        <v>1620</v>
      </c>
      <c r="P30" s="53">
        <f>O26-P29</f>
        <v>0</v>
      </c>
    </row>
  </sheetData>
  <mergeCells count="6">
    <mergeCell ref="M7:N7"/>
    <mergeCell ref="C7:D7"/>
    <mergeCell ref="E7:F7"/>
    <mergeCell ref="G7:H7"/>
    <mergeCell ref="I7:J7"/>
    <mergeCell ref="K7:L7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Senssfelder, Norbert</dc:creator>
  <cp:lastModifiedBy>Senssfelder, Norbert</cp:lastModifiedBy>
  <cp:lastPrinted>2019-01-30T09:16:42Z</cp:lastPrinted>
  <dcterms:created xsi:type="dcterms:W3CDTF">2018-11-29T15:38:59Z</dcterms:created>
  <dcterms:modified xsi:type="dcterms:W3CDTF">2019-01-30T09:46:11Z</dcterms:modified>
</cp:coreProperties>
</file>